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Без мусора" sheetId="1" r:id="rId1"/>
  </sheets>
  <definedNames/>
  <calcPr fullCalcOnLoad="1"/>
</workbook>
</file>

<file path=xl/sharedStrings.xml><?xml version="1.0" encoding="utf-8"?>
<sst xmlns="http://schemas.openxmlformats.org/spreadsheetml/2006/main" count="194" uniqueCount="110">
  <si>
    <t xml:space="preserve">Кол-во кв.м
</t>
  </si>
  <si>
    <t xml:space="preserve">Наименование 
показателей
</t>
  </si>
  <si>
    <t>ПНР
(год)</t>
  </si>
  <si>
    <t>в том числе:</t>
  </si>
  <si>
    <t xml:space="preserve">№
п/п
</t>
  </si>
  <si>
    <t>Общая жилая площадь без учета летних (кв.м)</t>
  </si>
  <si>
    <t>Нежилая площадь (кв.м)</t>
  </si>
  <si>
    <t>Общая площадь всего по УК (кв.м)</t>
  </si>
  <si>
    <t xml:space="preserve">ИНФОРМАЦИЯ дополнительно:       </t>
  </si>
  <si>
    <t>Работы по содержанию и текущему ремонту общего имущества МКД по смете расходов</t>
  </si>
  <si>
    <t>Работы по сбору и вывозу КГМ</t>
  </si>
  <si>
    <t xml:space="preserve">Работы по техническому обслуживанию, текущему ремонту и содержанию лифтового оборудования, входящих в состав общего имущества </t>
  </si>
  <si>
    <t>Расходы за электроэнергию, потребленную на дежурное освещение мест общего пользования и работу лифтов</t>
  </si>
  <si>
    <t>Расходы за воду, потребленную на общедомовые нужды</t>
  </si>
  <si>
    <t>Работы по уборке и содержанию земельного участка и объектов благоустройства, озеленения, входящих в состав общего имущества</t>
  </si>
  <si>
    <t>Площадь, учитываемая в расчетах
(общая площадь,
общая жилая площадь)</t>
  </si>
  <si>
    <t>-зарплата с начислениями</t>
  </si>
  <si>
    <t>-прочие расходы</t>
  </si>
  <si>
    <t>5.2.1</t>
  </si>
  <si>
    <t>-оплата труда с начислениями уборщиков
мусоропроводов</t>
  </si>
  <si>
    <t>-прочие расходы (спецодежда, материалы, инвентарь, вода и .т.п.)</t>
  </si>
  <si>
    <t>5.2.2</t>
  </si>
  <si>
    <t xml:space="preserve">уборка лестничных клеток и иных помещений </t>
  </si>
  <si>
    <t>-оплата труда с начислениями рабочих</t>
  </si>
  <si>
    <t>-прочие расходы (материалы, инвентарь и .т.п.)</t>
  </si>
  <si>
    <t>содержание мусоропровода</t>
  </si>
  <si>
    <t xml:space="preserve">текущий ремонт подъездов, лестничных клеток </t>
  </si>
  <si>
    <t>обслуживание расширительных баков</t>
  </si>
  <si>
    <t>обслуживание элеваторных узлов</t>
  </si>
  <si>
    <t>обслуживание насосов</t>
  </si>
  <si>
    <t>обслуживание водоподкачек</t>
  </si>
  <si>
    <t>обслуживание систем ДУ И ППА</t>
  </si>
  <si>
    <t>замеры сопротивления</t>
  </si>
  <si>
    <t>обслуживание электроплит</t>
  </si>
  <si>
    <t xml:space="preserve">обслуживание вентиляционных каналов </t>
  </si>
  <si>
    <t>обслуживание  дымоходов</t>
  </si>
  <si>
    <t>обслуживание и текущий ремонт газовой котельной</t>
  </si>
  <si>
    <t>дератизация</t>
  </si>
  <si>
    <t>дезинсекция</t>
  </si>
  <si>
    <t>дезинфекция</t>
  </si>
  <si>
    <t>услуги управления УК</t>
  </si>
  <si>
    <t>5.1.1</t>
  </si>
  <si>
    <t>5.5.1</t>
  </si>
  <si>
    <t>5.5.2</t>
  </si>
  <si>
    <t>5.6.1</t>
  </si>
  <si>
    <t>5.6.2</t>
  </si>
  <si>
    <t>5.6.3</t>
  </si>
  <si>
    <t>5.6.4</t>
  </si>
  <si>
    <t>5.8.1</t>
  </si>
  <si>
    <t>5.8.2</t>
  </si>
  <si>
    <t>5.8.3</t>
  </si>
  <si>
    <t>5.9.1</t>
  </si>
  <si>
    <t>5.9.2</t>
  </si>
  <si>
    <t>5.10.1</t>
  </si>
  <si>
    <t>5.14.1</t>
  </si>
  <si>
    <t>5.14.2</t>
  </si>
  <si>
    <t>5.14.3</t>
  </si>
  <si>
    <t>Смета под заключенные дог-ры (год)</t>
  </si>
  <si>
    <t>Ставка планово-нормативного расхода</t>
  </si>
  <si>
    <t>5.14.4</t>
  </si>
  <si>
    <t>5.14.5</t>
  </si>
  <si>
    <t>страхование</t>
  </si>
  <si>
    <t>инвентаризация</t>
  </si>
  <si>
    <t>5.14.6</t>
  </si>
  <si>
    <t>прочие работы (расшифровать)</t>
  </si>
  <si>
    <t>Прочие работы по содержанию и ремонту общего имущества МКД, всего:</t>
  </si>
  <si>
    <t xml:space="preserve"> Аварийные работы по восстановлению общего имущества МКД, всего:</t>
  </si>
  <si>
    <t>5.11.1</t>
  </si>
  <si>
    <t>5.11.2</t>
  </si>
  <si>
    <t>внеплановые работы</t>
  </si>
  <si>
    <t>плановые работы</t>
  </si>
  <si>
    <t>Работы по содержанию и ППР систем газораспределения и газового оборудования, входящих в состав общего имущества, всего:</t>
  </si>
  <si>
    <t>5.10.2</t>
  </si>
  <si>
    <t>Работы по содержанию и ППР систем вентиляции и газоходов, входящих в состав общего имущества, всего:</t>
  </si>
  <si>
    <t>5.9.3</t>
  </si>
  <si>
    <t>5.8.4</t>
  </si>
  <si>
    <t>Работы по содержанию и ППР систем противопажарной безопасности, входящих в состав общего имущества, всего:</t>
  </si>
  <si>
    <t>5.6.5</t>
  </si>
  <si>
    <t>Работы по содержанию и ППР внутридомовых инженерных коммуникаций и оборудования, входящих в состав общего имущества, всего:</t>
  </si>
  <si>
    <t>5.6.6</t>
  </si>
  <si>
    <t>5.6.7</t>
  </si>
  <si>
    <t>Работы по содержанию и ППР помещений общего пользования, входящих в состав общего имущества, всего:</t>
  </si>
  <si>
    <t>Работы по сбору и вывозу ТБО, всего:</t>
  </si>
  <si>
    <t>вывоз ТБО</t>
  </si>
  <si>
    <t>обезвреживание ТБО</t>
  </si>
  <si>
    <t>5.3.1</t>
  </si>
  <si>
    <t>5.3.2</t>
  </si>
  <si>
    <t>-оплата труда с начислениями слесарей, сантехников, электриков</t>
  </si>
  <si>
    <t>тех. обслуживание и ремонт энергосберегающего оборудования</t>
  </si>
  <si>
    <t xml:space="preserve">прочие работы по текущему ремонту помещений общего пользования, фасадов, кровли и других конструктивных элементов (расшифровать) </t>
  </si>
  <si>
    <t>Работы по управлению МКД, всего:</t>
  </si>
  <si>
    <t>Работы по санитарному содержанию помещений общего пользования, входящих в состав общего имущества, всего:</t>
  </si>
  <si>
    <t>работы по ремонту и содержанию внутридомовых инженерных коммуникаций и оборудования</t>
  </si>
  <si>
    <t>-обработка стволов мусоропровода</t>
  </si>
  <si>
    <t>-затраты АУП</t>
  </si>
  <si>
    <t>Техническое обслуживание внутридомового газового оборудования</t>
  </si>
  <si>
    <t>5.10.3</t>
  </si>
  <si>
    <t>Ф.И.О</t>
  </si>
  <si>
    <t>_________________________________________</t>
  </si>
  <si>
    <t>__________________________________________</t>
  </si>
  <si>
    <t>Шиянов С.А.</t>
  </si>
  <si>
    <t>Общая площадь</t>
  </si>
  <si>
    <t>Общая жилая площадь</t>
  </si>
  <si>
    <t>Россиус Н.Ю.</t>
  </si>
  <si>
    <t>Председательправления ТСЖ</t>
  </si>
  <si>
    <t>Бухгалтер ТСЖ</t>
  </si>
  <si>
    <r>
      <t xml:space="preserve"> Смета планово-нормативного расхода на содержание и текущий ремонт общего имущества МКД 
на 2024 г. по </t>
    </r>
    <r>
      <rPr>
        <b/>
        <u val="single"/>
        <sz val="12"/>
        <rFont val="Arial Cyr"/>
        <family val="0"/>
      </rPr>
      <t>ТСЖ "Перовская 22 корпус 2"</t>
    </r>
    <r>
      <rPr>
        <sz val="12"/>
        <rFont val="Arial Cyr"/>
        <family val="0"/>
      </rPr>
      <t xml:space="preserve"> района </t>
    </r>
    <r>
      <rPr>
        <b/>
        <u val="single"/>
        <sz val="12"/>
        <rFont val="Arial Cyr"/>
        <family val="0"/>
      </rPr>
      <t>Перово</t>
    </r>
  </si>
  <si>
    <t>в месяц</t>
  </si>
  <si>
    <t>в год</t>
  </si>
  <si>
    <t>вгод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</si>
</sst>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0.0"/>
    <numFmt numFmtId="176" formatCode="0.0000"/>
    <numFmt numFmtId="177" formatCode="0.000"/>
  </numFmts>
  <fonts count="47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i/>
      <sz val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left"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7" fillId="33" borderId="10" xfId="0" applyNumberFormat="1" applyFont="1" applyFill="1" applyBorder="1" applyAlignment="1">
      <alignment/>
    </xf>
    <xf numFmtId="2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2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0" xfId="0" applyNumberFormat="1" applyBorder="1" applyAlignment="1">
      <alignment horizontal="center"/>
    </xf>
    <xf numFmtId="0" fontId="1" fillId="33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0" fontId="0" fillId="34" borderId="10" xfId="0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2" fontId="7" fillId="34" borderId="10" xfId="0" applyNumberFormat="1" applyFont="1" applyFill="1" applyBorder="1" applyAlignment="1">
      <alignment/>
    </xf>
    <xf numFmtId="4" fontId="0" fillId="34" borderId="10" xfId="0" applyNumberForma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175" fontId="7" fillId="0" borderId="14" xfId="0" applyNumberFormat="1" applyFont="1" applyBorder="1" applyAlignment="1">
      <alignment horizontal="right" vertical="top" wrapText="1"/>
    </xf>
    <xf numFmtId="0" fontId="5" fillId="0" borderId="15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0" fillId="0" borderId="21" xfId="0" applyBorder="1" applyAlignment="1">
      <alignment/>
    </xf>
    <xf numFmtId="2" fontId="0" fillId="0" borderId="22" xfId="0" applyNumberFormat="1" applyBorder="1" applyAlignment="1">
      <alignment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93"/>
  <sheetViews>
    <sheetView tabSelected="1" zoomScale="130" zoomScaleNormal="130" zoomScalePageLayoutView="0" workbookViewId="0" topLeftCell="A6">
      <pane ySplit="4080" topLeftCell="A60" activePane="bottomLeft" state="split"/>
      <selection pane="topLeft" activeCell="C7" sqref="C1:C16384"/>
      <selection pane="bottomLeft" activeCell="E67" sqref="E67"/>
    </sheetView>
  </sheetViews>
  <sheetFormatPr defaultColWidth="9.00390625" defaultRowHeight="12.75"/>
  <cols>
    <col min="1" max="1" width="7.125" style="1" customWidth="1"/>
    <col min="2" max="2" width="36.375" style="1" customWidth="1"/>
    <col min="3" max="3" width="21.75390625" style="1" customWidth="1"/>
    <col min="4" max="4" width="9.625" style="0" customWidth="1"/>
    <col min="5" max="5" width="11.00390625" style="0" customWidth="1"/>
    <col min="6" max="6" width="14.625" style="0" customWidth="1"/>
    <col min="8" max="8" width="11.75390625" style="0" customWidth="1"/>
    <col min="9" max="9" width="11.00390625" style="0" customWidth="1"/>
  </cols>
  <sheetData>
    <row r="1" spans="2:6" ht="51.75" customHeight="1">
      <c r="B1" s="39" t="s">
        <v>106</v>
      </c>
      <c r="C1" s="39"/>
      <c r="D1" s="39"/>
      <c r="E1" s="39"/>
      <c r="F1" s="39"/>
    </row>
    <row r="2" spans="2:6" ht="17.25" customHeight="1" thickBot="1">
      <c r="B2" s="3"/>
      <c r="C2" s="3"/>
      <c r="D2" s="3"/>
      <c r="E2" s="3"/>
      <c r="F2" s="3"/>
    </row>
    <row r="3" spans="1:6" ht="14.25">
      <c r="A3" s="40" t="s">
        <v>8</v>
      </c>
      <c r="B3" s="41"/>
      <c r="C3" s="47" t="s">
        <v>7</v>
      </c>
      <c r="D3" s="48"/>
      <c r="E3" s="49"/>
      <c r="F3" s="16">
        <v>11363.6</v>
      </c>
    </row>
    <row r="4" spans="3:6" ht="13.5" thickBot="1">
      <c r="C4" s="7" t="s">
        <v>5</v>
      </c>
      <c r="D4" s="15"/>
      <c r="E4" s="36"/>
      <c r="F4" s="17">
        <v>11277.2</v>
      </c>
    </row>
    <row r="5" spans="3:9" ht="13.5" thickBot="1">
      <c r="C5" s="50" t="s">
        <v>6</v>
      </c>
      <c r="D5" s="51"/>
      <c r="E5" s="52"/>
      <c r="F5" s="37">
        <v>86</v>
      </c>
      <c r="H5" s="56">
        <v>395942.49</v>
      </c>
      <c r="I5" s="57" t="s">
        <v>107</v>
      </c>
    </row>
    <row r="6" spans="3:9" ht="13.5" thickBot="1">
      <c r="C6" s="53" t="s">
        <v>58</v>
      </c>
      <c r="D6" s="54"/>
      <c r="E6" s="55"/>
      <c r="F6" s="38">
        <v>35.11</v>
      </c>
      <c r="H6" s="58">
        <v>4751309.88</v>
      </c>
      <c r="I6" s="59" t="s">
        <v>108</v>
      </c>
    </row>
    <row r="8" spans="1:6" ht="12.75">
      <c r="A8" s="42" t="s">
        <v>4</v>
      </c>
      <c r="B8" s="42" t="s">
        <v>1</v>
      </c>
      <c r="C8" s="42" t="s">
        <v>15</v>
      </c>
      <c r="D8" s="42" t="s">
        <v>0</v>
      </c>
      <c r="E8" s="42" t="s">
        <v>2</v>
      </c>
      <c r="F8" s="42" t="s">
        <v>57</v>
      </c>
    </row>
    <row r="9" spans="1:6" ht="51" customHeight="1">
      <c r="A9" s="42"/>
      <c r="B9" s="42"/>
      <c r="C9" s="42"/>
      <c r="D9" s="42"/>
      <c r="E9" s="42"/>
      <c r="F9" s="42"/>
    </row>
    <row r="10" spans="1:113" s="1" customFormat="1" ht="12.75">
      <c r="A10" s="24">
        <v>1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</row>
    <row r="11" spans="1:6" s="21" customFormat="1" ht="42" customHeight="1">
      <c r="A11" s="25">
        <v>5</v>
      </c>
      <c r="B11" s="29" t="s">
        <v>9</v>
      </c>
      <c r="C11" s="25"/>
      <c r="D11" s="30"/>
      <c r="E11" s="31">
        <f>E12+E18+E31+E35+E36+E44+E57+E58+E64+E69+E74+E78+E79+E80+E88</f>
        <v>4751309.88</v>
      </c>
      <c r="F11" s="31">
        <f>F12+F18+F31+F35+F36+F44+F57+F58+F64+F69+F74+F78+F79+F80+F88</f>
        <v>3791573.58</v>
      </c>
    </row>
    <row r="12" spans="1:6" s="21" customFormat="1" ht="12.75">
      <c r="A12" s="25">
        <v>5.1</v>
      </c>
      <c r="B12" s="25" t="s">
        <v>90</v>
      </c>
      <c r="C12" s="25" t="s">
        <v>101</v>
      </c>
      <c r="D12" s="30">
        <v>11277.2</v>
      </c>
      <c r="E12" s="32">
        <f>E14</f>
        <v>1070000</v>
      </c>
      <c r="F12" s="32">
        <f>F14</f>
        <v>730000</v>
      </c>
    </row>
    <row r="13" spans="1:113" s="14" customFormat="1" ht="12.75">
      <c r="A13" s="23"/>
      <c r="B13" s="12" t="s">
        <v>3</v>
      </c>
      <c r="C13" s="23"/>
      <c r="D13" s="13"/>
      <c r="E13" s="18"/>
      <c r="F13" s="18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</row>
    <row r="14" spans="1:113" ht="12.75">
      <c r="A14" s="24" t="s">
        <v>41</v>
      </c>
      <c r="B14" s="9" t="s">
        <v>40</v>
      </c>
      <c r="C14" s="25" t="s">
        <v>101</v>
      </c>
      <c r="D14" s="2">
        <v>11277.2</v>
      </c>
      <c r="E14" s="19">
        <f>E16+E17</f>
        <v>1070000</v>
      </c>
      <c r="F14" s="19">
        <f>F16+F17</f>
        <v>730000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</row>
    <row r="15" spans="1:113" ht="12.75">
      <c r="A15" s="24"/>
      <c r="B15" s="4" t="s">
        <v>3</v>
      </c>
      <c r="C15" s="25" t="s">
        <v>101</v>
      </c>
      <c r="D15" s="2">
        <v>11277.2</v>
      </c>
      <c r="E15" s="19"/>
      <c r="F15" s="19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</row>
    <row r="16" spans="1:113" ht="12.75">
      <c r="A16" s="24"/>
      <c r="B16" s="4" t="s">
        <v>16</v>
      </c>
      <c r="C16" s="25" t="s">
        <v>101</v>
      </c>
      <c r="D16" s="2">
        <v>11277.2</v>
      </c>
      <c r="E16" s="26">
        <v>640000</v>
      </c>
      <c r="F16" s="26">
        <v>300000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</row>
    <row r="17" spans="1:113" ht="12.75">
      <c r="A17" s="24"/>
      <c r="B17" s="4" t="s">
        <v>17</v>
      </c>
      <c r="C17" s="25" t="s">
        <v>101</v>
      </c>
      <c r="D17" s="2">
        <v>11277.2</v>
      </c>
      <c r="E17" s="26">
        <v>430000</v>
      </c>
      <c r="F17" s="26">
        <v>430000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</row>
    <row r="18" spans="1:6" s="21" customFormat="1" ht="51">
      <c r="A18" s="25">
        <v>5.2</v>
      </c>
      <c r="B18" s="29" t="s">
        <v>91</v>
      </c>
      <c r="C18" s="25"/>
      <c r="D18" s="30"/>
      <c r="E18" s="32">
        <f>E20+E26</f>
        <v>413377</v>
      </c>
      <c r="F18" s="32">
        <v>379507.18</v>
      </c>
    </row>
    <row r="19" spans="1:113" s="14" customFormat="1" ht="12.75">
      <c r="A19" s="23"/>
      <c r="B19" s="12" t="s">
        <v>3</v>
      </c>
      <c r="C19" s="23"/>
      <c r="D19" s="13"/>
      <c r="E19" s="18"/>
      <c r="F19" s="18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</row>
    <row r="20" spans="1:113" ht="12.75">
      <c r="A20" s="24" t="s">
        <v>18</v>
      </c>
      <c r="B20" s="8" t="s">
        <v>25</v>
      </c>
      <c r="C20" s="24" t="s">
        <v>102</v>
      </c>
      <c r="D20" s="2">
        <v>11277.2</v>
      </c>
      <c r="E20" s="19">
        <f>E22+E23+E24+E25</f>
        <v>155377</v>
      </c>
      <c r="F20" s="19">
        <f>F22+F23+F24+F25</f>
        <v>140102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</row>
    <row r="21" spans="1:113" ht="12.75">
      <c r="A21" s="24"/>
      <c r="B21" s="5" t="s">
        <v>3</v>
      </c>
      <c r="C21" s="24"/>
      <c r="D21" s="2"/>
      <c r="E21" s="19"/>
      <c r="F21" s="19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</row>
    <row r="22" spans="1:113" ht="22.5">
      <c r="A22" s="24"/>
      <c r="B22" s="5" t="s">
        <v>19</v>
      </c>
      <c r="C22" s="24" t="s">
        <v>102</v>
      </c>
      <c r="D22" s="2">
        <v>11277.2</v>
      </c>
      <c r="E22" s="19">
        <v>46500</v>
      </c>
      <c r="F22" s="19">
        <v>42225</v>
      </c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</row>
    <row r="23" spans="1:113" ht="22.5">
      <c r="A23" s="24"/>
      <c r="B23" s="5" t="s">
        <v>20</v>
      </c>
      <c r="C23" s="24" t="s">
        <v>102</v>
      </c>
      <c r="D23" s="2">
        <v>11277.2</v>
      </c>
      <c r="E23" s="19">
        <v>53444</v>
      </c>
      <c r="F23" s="19">
        <v>53444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</row>
    <row r="24" spans="1:113" ht="12.75">
      <c r="A24" s="24"/>
      <c r="B24" s="5" t="s">
        <v>93</v>
      </c>
      <c r="C24" s="24" t="s">
        <v>102</v>
      </c>
      <c r="D24" s="2">
        <v>11277.2</v>
      </c>
      <c r="E24" s="19">
        <v>32433</v>
      </c>
      <c r="F24" s="19">
        <v>32433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</row>
    <row r="25" spans="1:113" ht="12.75">
      <c r="A25" s="24"/>
      <c r="B25" s="5" t="s">
        <v>94</v>
      </c>
      <c r="C25" s="24" t="s">
        <v>102</v>
      </c>
      <c r="D25" s="2">
        <v>11277.2</v>
      </c>
      <c r="E25" s="19">
        <v>23000</v>
      </c>
      <c r="F25" s="19">
        <v>12000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</row>
    <row r="26" spans="1:113" ht="12.75">
      <c r="A26" s="24" t="s">
        <v>21</v>
      </c>
      <c r="B26" s="10" t="s">
        <v>22</v>
      </c>
      <c r="C26" s="24" t="s">
        <v>102</v>
      </c>
      <c r="D26" s="2">
        <v>11277.2</v>
      </c>
      <c r="E26" s="19">
        <v>258000</v>
      </c>
      <c r="F26" s="19">
        <f>F28+F29+F30</f>
        <v>258000</v>
      </c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</row>
    <row r="27" spans="1:113" ht="12.75">
      <c r="A27" s="24"/>
      <c r="B27" s="5" t="s">
        <v>3</v>
      </c>
      <c r="C27" s="24"/>
      <c r="D27" s="2"/>
      <c r="E27" s="19"/>
      <c r="F27" s="19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</row>
    <row r="28" spans="1:113" ht="12.75">
      <c r="A28" s="24"/>
      <c r="B28" s="5" t="s">
        <v>23</v>
      </c>
      <c r="C28" s="24" t="s">
        <v>102</v>
      </c>
      <c r="D28" s="2">
        <v>11277.2</v>
      </c>
      <c r="E28" s="19">
        <v>188000</v>
      </c>
      <c r="F28" s="19">
        <v>188000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</row>
    <row r="29" spans="1:113" ht="22.5">
      <c r="A29" s="24"/>
      <c r="B29" s="5" t="s">
        <v>24</v>
      </c>
      <c r="C29" s="24" t="s">
        <v>102</v>
      </c>
      <c r="D29" s="2">
        <v>11277.2</v>
      </c>
      <c r="E29" s="19">
        <v>46700</v>
      </c>
      <c r="F29" s="19">
        <v>46000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</row>
    <row r="30" spans="1:113" ht="12.75">
      <c r="A30" s="24"/>
      <c r="B30" s="5" t="s">
        <v>94</v>
      </c>
      <c r="C30" s="24" t="s">
        <v>102</v>
      </c>
      <c r="D30" s="2">
        <v>11277.2</v>
      </c>
      <c r="E30" s="19">
        <v>24000</v>
      </c>
      <c r="F30" s="19">
        <v>24000</v>
      </c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</row>
    <row r="31" spans="1:6" s="21" customFormat="1" ht="12.75">
      <c r="A31" s="25">
        <v>5.3</v>
      </c>
      <c r="B31" s="29" t="s">
        <v>82</v>
      </c>
      <c r="C31" s="25"/>
      <c r="D31" s="30"/>
      <c r="E31" s="32">
        <f>E33+E34</f>
        <v>0</v>
      </c>
      <c r="F31" s="32">
        <f>F33+F34</f>
        <v>0</v>
      </c>
    </row>
    <row r="32" spans="1:113" ht="12.75">
      <c r="A32" s="24"/>
      <c r="B32" s="6" t="s">
        <v>3</v>
      </c>
      <c r="C32" s="24"/>
      <c r="D32" s="2"/>
      <c r="E32" s="19"/>
      <c r="F32" s="19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</row>
    <row r="33" spans="1:113" ht="12.75">
      <c r="A33" s="24" t="s">
        <v>85</v>
      </c>
      <c r="B33" s="8" t="s">
        <v>83</v>
      </c>
      <c r="C33" s="25" t="s">
        <v>101</v>
      </c>
      <c r="D33" s="2">
        <v>11277.2</v>
      </c>
      <c r="E33" s="19">
        <v>0</v>
      </c>
      <c r="F33" s="19">
        <v>0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</row>
    <row r="34" spans="1:113" ht="12.75">
      <c r="A34" s="24" t="s">
        <v>86</v>
      </c>
      <c r="B34" s="8" t="s">
        <v>84</v>
      </c>
      <c r="C34" s="25" t="s">
        <v>101</v>
      </c>
      <c r="D34" s="2">
        <v>11277.2</v>
      </c>
      <c r="E34" s="19">
        <v>0</v>
      </c>
      <c r="F34" s="19">
        <v>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</row>
    <row r="35" spans="1:6" s="21" customFormat="1" ht="12.75">
      <c r="A35" s="25">
        <v>5.4</v>
      </c>
      <c r="B35" s="29" t="s">
        <v>10</v>
      </c>
      <c r="C35" s="25" t="s">
        <v>101</v>
      </c>
      <c r="D35" s="30">
        <v>11277.2</v>
      </c>
      <c r="E35" s="32">
        <v>0</v>
      </c>
      <c r="F35" s="32">
        <v>0</v>
      </c>
    </row>
    <row r="36" spans="1:6" s="21" customFormat="1" ht="51">
      <c r="A36" s="25">
        <v>5.5</v>
      </c>
      <c r="B36" s="29" t="s">
        <v>81</v>
      </c>
      <c r="C36" s="25" t="s">
        <v>101</v>
      </c>
      <c r="D36" s="30">
        <v>11277.2</v>
      </c>
      <c r="E36" s="32">
        <f>E38+E43</f>
        <v>261456</v>
      </c>
      <c r="F36" s="32">
        <f>F38+F43</f>
        <v>259000</v>
      </c>
    </row>
    <row r="37" spans="1:113" ht="12.75">
      <c r="A37" s="24"/>
      <c r="B37" s="6" t="s">
        <v>3</v>
      </c>
      <c r="C37" s="24"/>
      <c r="D37" s="2"/>
      <c r="E37" s="19"/>
      <c r="F37" s="19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</row>
    <row r="38" spans="1:113" ht="20.25" customHeight="1">
      <c r="A38" s="24" t="s">
        <v>42</v>
      </c>
      <c r="B38" s="10" t="s">
        <v>26</v>
      </c>
      <c r="C38" s="25" t="s">
        <v>101</v>
      </c>
      <c r="D38" s="2">
        <v>11277.2</v>
      </c>
      <c r="E38" s="19">
        <f>E40+E41+E42</f>
        <v>212000</v>
      </c>
      <c r="F38" s="19">
        <f>F40+F41+F42</f>
        <v>212000</v>
      </c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</row>
    <row r="39" spans="1:113" ht="12.75">
      <c r="A39" s="24"/>
      <c r="B39" s="5" t="s">
        <v>3</v>
      </c>
      <c r="C39" s="24"/>
      <c r="D39" s="2"/>
      <c r="E39" s="19"/>
      <c r="F39" s="19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</row>
    <row r="40" spans="1:113" ht="12.75">
      <c r="A40" s="24"/>
      <c r="B40" s="5" t="s">
        <v>23</v>
      </c>
      <c r="C40" s="25" t="s">
        <v>101</v>
      </c>
      <c r="D40" s="2">
        <v>11277.2</v>
      </c>
      <c r="E40" s="19">
        <v>80000</v>
      </c>
      <c r="F40" s="19">
        <v>80000</v>
      </c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</row>
    <row r="41" spans="1:113" ht="22.5">
      <c r="A41" s="24"/>
      <c r="B41" s="5" t="s">
        <v>24</v>
      </c>
      <c r="C41" s="25" t="s">
        <v>101</v>
      </c>
      <c r="D41" s="2">
        <v>11277.2</v>
      </c>
      <c r="E41" s="19">
        <v>120000</v>
      </c>
      <c r="F41" s="19">
        <v>120000</v>
      </c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</row>
    <row r="42" spans="1:113" ht="12.75">
      <c r="A42" s="24"/>
      <c r="B42" s="5" t="s">
        <v>94</v>
      </c>
      <c r="C42" s="25" t="s">
        <v>101</v>
      </c>
      <c r="D42" s="2">
        <v>11277.2</v>
      </c>
      <c r="E42" s="19">
        <v>12000</v>
      </c>
      <c r="F42" s="19">
        <v>12000</v>
      </c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</row>
    <row r="43" spans="1:113" ht="47.25" customHeight="1">
      <c r="A43" s="24" t="s">
        <v>43</v>
      </c>
      <c r="B43" s="10" t="s">
        <v>89</v>
      </c>
      <c r="C43" s="25" t="s">
        <v>101</v>
      </c>
      <c r="D43" s="2">
        <v>11277.2</v>
      </c>
      <c r="E43" s="19">
        <v>49456</v>
      </c>
      <c r="F43" s="19">
        <v>47000</v>
      </c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</row>
    <row r="44" spans="1:6" s="21" customFormat="1" ht="63.75">
      <c r="A44" s="25">
        <v>5.6</v>
      </c>
      <c r="B44" s="29" t="s">
        <v>78</v>
      </c>
      <c r="C44" s="25" t="s">
        <v>101</v>
      </c>
      <c r="D44" s="30">
        <v>11277.2</v>
      </c>
      <c r="E44" s="32">
        <f>E46+E51+E52+E53+E54+E55+E56</f>
        <v>1284186.52</v>
      </c>
      <c r="F44" s="32">
        <f>F46+F51+F52+F53+F54+F55+F56</f>
        <v>1137067.4</v>
      </c>
    </row>
    <row r="45" spans="1:113" ht="12.75">
      <c r="A45" s="24"/>
      <c r="B45" s="6" t="s">
        <v>3</v>
      </c>
      <c r="C45" s="24"/>
      <c r="D45" s="2"/>
      <c r="E45" s="20"/>
      <c r="F45" s="20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</row>
    <row r="46" spans="1:113" ht="33.75">
      <c r="A46" s="24" t="s">
        <v>44</v>
      </c>
      <c r="B46" s="8" t="s">
        <v>92</v>
      </c>
      <c r="C46" s="25" t="s">
        <v>101</v>
      </c>
      <c r="D46" s="2">
        <v>11277.2</v>
      </c>
      <c r="E46" s="19">
        <f>E48+E49+E50</f>
        <v>1183940.52</v>
      </c>
      <c r="F46" s="19">
        <f>F48+F49+F50</f>
        <v>1062000</v>
      </c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</row>
    <row r="47" spans="1:113" ht="12.75">
      <c r="A47" s="24"/>
      <c r="B47" s="5" t="s">
        <v>3</v>
      </c>
      <c r="C47" s="24"/>
      <c r="D47" s="2"/>
      <c r="E47" s="19"/>
      <c r="F47" s="19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</row>
    <row r="48" spans="1:113" ht="22.5">
      <c r="A48" s="24"/>
      <c r="B48" s="5" t="s">
        <v>87</v>
      </c>
      <c r="C48" s="25" t="s">
        <v>101</v>
      </c>
      <c r="D48" s="2">
        <v>11277.2</v>
      </c>
      <c r="E48" s="19">
        <v>794040.52</v>
      </c>
      <c r="F48" s="19">
        <v>672000</v>
      </c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</row>
    <row r="49" spans="1:113" ht="22.5">
      <c r="A49" s="24"/>
      <c r="B49" s="5" t="s">
        <v>20</v>
      </c>
      <c r="C49" s="25" t="s">
        <v>101</v>
      </c>
      <c r="D49" s="2">
        <v>11277.2</v>
      </c>
      <c r="E49" s="19">
        <v>389900</v>
      </c>
      <c r="F49" s="19">
        <v>390000</v>
      </c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</row>
    <row r="50" spans="1:113" ht="12.75">
      <c r="A50" s="24"/>
      <c r="B50" s="5" t="s">
        <v>94</v>
      </c>
      <c r="C50" s="25" t="s">
        <v>101</v>
      </c>
      <c r="D50" s="2">
        <v>11277.2</v>
      </c>
      <c r="E50" s="20"/>
      <c r="F50" s="20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</row>
    <row r="51" spans="1:113" ht="22.5">
      <c r="A51" s="24" t="s">
        <v>45</v>
      </c>
      <c r="B51" s="8" t="s">
        <v>88</v>
      </c>
      <c r="C51" s="25" t="s">
        <v>101</v>
      </c>
      <c r="D51" s="2">
        <v>11277.2</v>
      </c>
      <c r="E51" s="19">
        <v>66680</v>
      </c>
      <c r="F51" s="19">
        <v>47654</v>
      </c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</row>
    <row r="52" spans="1:113" ht="12.75">
      <c r="A52" s="24" t="s">
        <v>46</v>
      </c>
      <c r="B52" s="10" t="s">
        <v>27</v>
      </c>
      <c r="C52" s="25" t="s">
        <v>101</v>
      </c>
      <c r="D52" s="2">
        <v>11277.2</v>
      </c>
      <c r="E52" s="19">
        <v>9000</v>
      </c>
      <c r="F52" s="19">
        <v>9000</v>
      </c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</row>
    <row r="53" spans="1:113" ht="12.75">
      <c r="A53" s="24" t="s">
        <v>47</v>
      </c>
      <c r="B53" s="9" t="s">
        <v>28</v>
      </c>
      <c r="C53" s="25" t="s">
        <v>101</v>
      </c>
      <c r="D53" s="2">
        <v>11277.2</v>
      </c>
      <c r="E53" s="19">
        <v>24566</v>
      </c>
      <c r="F53" s="19">
        <v>18413.4</v>
      </c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</row>
    <row r="54" spans="1:113" ht="12.75">
      <c r="A54" s="24" t="s">
        <v>77</v>
      </c>
      <c r="B54" s="10" t="s">
        <v>29</v>
      </c>
      <c r="C54" s="25" t="s">
        <v>101</v>
      </c>
      <c r="D54" s="2">
        <v>11277.2</v>
      </c>
      <c r="E54" s="19">
        <v>0</v>
      </c>
      <c r="F54" s="19">
        <v>0</v>
      </c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</row>
    <row r="55" spans="1:113" ht="12.75">
      <c r="A55" s="24" t="s">
        <v>79</v>
      </c>
      <c r="B55" s="10" t="s">
        <v>30</v>
      </c>
      <c r="C55" s="25" t="s">
        <v>101</v>
      </c>
      <c r="D55" s="2">
        <v>11277.2</v>
      </c>
      <c r="E55" s="19">
        <v>0</v>
      </c>
      <c r="F55" s="19">
        <v>0</v>
      </c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</row>
    <row r="56" spans="1:113" ht="12.75">
      <c r="A56" s="24" t="s">
        <v>80</v>
      </c>
      <c r="B56" s="10" t="s">
        <v>64</v>
      </c>
      <c r="C56" s="25" t="s">
        <v>101</v>
      </c>
      <c r="D56" s="2">
        <v>11277.2</v>
      </c>
      <c r="E56" s="19">
        <v>0</v>
      </c>
      <c r="F56" s="19">
        <v>0</v>
      </c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</row>
    <row r="57" spans="1:11" s="21" customFormat="1" ht="51">
      <c r="A57" s="25">
        <v>5.7</v>
      </c>
      <c r="B57" s="29" t="s">
        <v>11</v>
      </c>
      <c r="C57" s="25" t="s">
        <v>101</v>
      </c>
      <c r="D57" s="30">
        <v>11277.2</v>
      </c>
      <c r="E57" s="32">
        <v>502730.52</v>
      </c>
      <c r="F57" s="32">
        <v>492054</v>
      </c>
      <c r="H57" s="30">
        <v>41894.21</v>
      </c>
      <c r="I57" s="30" t="s">
        <v>107</v>
      </c>
      <c r="J57" s="30">
        <v>502730.52</v>
      </c>
      <c r="K57" s="30" t="s">
        <v>109</v>
      </c>
    </row>
    <row r="58" spans="1:6" s="21" customFormat="1" ht="51">
      <c r="A58" s="25">
        <v>5.8</v>
      </c>
      <c r="B58" s="29" t="s">
        <v>76</v>
      </c>
      <c r="C58" s="25" t="s">
        <v>101</v>
      </c>
      <c r="D58" s="30">
        <v>11277.2</v>
      </c>
      <c r="E58" s="32">
        <f>E60+E61+E62+E63</f>
        <v>496598</v>
      </c>
      <c r="F58" s="32">
        <f>F60+F61+F62+F63</f>
        <v>220598</v>
      </c>
    </row>
    <row r="59" spans="1:113" ht="12.75">
      <c r="A59" s="24"/>
      <c r="B59" s="6" t="s">
        <v>3</v>
      </c>
      <c r="C59" s="24"/>
      <c r="D59" s="2"/>
      <c r="E59" s="19"/>
      <c r="F59" s="19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</row>
    <row r="60" spans="1:113" ht="12.75">
      <c r="A60" s="24" t="s">
        <v>48</v>
      </c>
      <c r="B60" s="11" t="s">
        <v>31</v>
      </c>
      <c r="C60" s="25" t="s">
        <v>101</v>
      </c>
      <c r="D60" s="2">
        <v>11277.2</v>
      </c>
      <c r="E60" s="19">
        <v>420000</v>
      </c>
      <c r="F60" s="19">
        <v>144000</v>
      </c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</row>
    <row r="61" spans="1:113" ht="12.75">
      <c r="A61" s="24" t="s">
        <v>49</v>
      </c>
      <c r="B61" s="11" t="s">
        <v>32</v>
      </c>
      <c r="C61" s="25" t="s">
        <v>101</v>
      </c>
      <c r="D61" s="2">
        <v>11277.2</v>
      </c>
      <c r="E61" s="19">
        <v>76598</v>
      </c>
      <c r="F61" s="19">
        <v>76598</v>
      </c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</row>
    <row r="62" spans="1:113" ht="12.75">
      <c r="A62" s="24" t="s">
        <v>50</v>
      </c>
      <c r="B62" s="11" t="s">
        <v>33</v>
      </c>
      <c r="C62" s="25" t="s">
        <v>101</v>
      </c>
      <c r="D62" s="2">
        <v>11277.2</v>
      </c>
      <c r="E62" s="19">
        <v>0</v>
      </c>
      <c r="F62" s="19">
        <v>0</v>
      </c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</row>
    <row r="63" spans="1:113" ht="12.75">
      <c r="A63" s="24" t="s">
        <v>75</v>
      </c>
      <c r="B63" s="10" t="s">
        <v>64</v>
      </c>
      <c r="C63" s="25" t="s">
        <v>101</v>
      </c>
      <c r="D63" s="2">
        <v>11277.2</v>
      </c>
      <c r="E63" s="19">
        <v>0</v>
      </c>
      <c r="F63" s="19">
        <v>0</v>
      </c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</row>
    <row r="64" spans="1:62" s="21" customFormat="1" ht="38.25">
      <c r="A64" s="25">
        <v>5.9</v>
      </c>
      <c r="B64" s="29" t="s">
        <v>73</v>
      </c>
      <c r="C64" s="25" t="s">
        <v>101</v>
      </c>
      <c r="D64" s="30">
        <v>11277.2</v>
      </c>
      <c r="E64" s="32">
        <f>E66+E67+E68</f>
        <v>28061.84</v>
      </c>
      <c r="F64" s="32">
        <f>F66+F67+F68</f>
        <v>18000</v>
      </c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</row>
    <row r="65" spans="1:113" ht="12.75">
      <c r="A65" s="24"/>
      <c r="B65" s="6" t="s">
        <v>3</v>
      </c>
      <c r="C65" s="24"/>
      <c r="D65" s="2"/>
      <c r="E65" s="19"/>
      <c r="F65" s="19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</row>
    <row r="66" spans="1:113" ht="12.75">
      <c r="A66" s="24" t="s">
        <v>51</v>
      </c>
      <c r="B66" s="10" t="s">
        <v>34</v>
      </c>
      <c r="C66" s="25" t="s">
        <v>101</v>
      </c>
      <c r="D66" s="2">
        <v>11277.2</v>
      </c>
      <c r="E66" s="19">
        <v>28061.84</v>
      </c>
      <c r="F66" s="19">
        <v>18000</v>
      </c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</row>
    <row r="67" spans="1:113" ht="12.75">
      <c r="A67" s="24" t="s">
        <v>52</v>
      </c>
      <c r="B67" s="10" t="s">
        <v>35</v>
      </c>
      <c r="C67" s="25" t="s">
        <v>101</v>
      </c>
      <c r="D67" s="2">
        <v>11277.2</v>
      </c>
      <c r="E67" s="19">
        <v>0</v>
      </c>
      <c r="F67" s="19">
        <v>0</v>
      </c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</row>
    <row r="68" spans="1:113" ht="12.75">
      <c r="A68" s="24" t="s">
        <v>74</v>
      </c>
      <c r="B68" s="10" t="s">
        <v>64</v>
      </c>
      <c r="C68" s="25" t="s">
        <v>101</v>
      </c>
      <c r="D68" s="2">
        <v>11277.2</v>
      </c>
      <c r="E68" s="19">
        <v>0</v>
      </c>
      <c r="F68" s="19">
        <v>0</v>
      </c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</row>
    <row r="69" spans="1:62" s="21" customFormat="1" ht="51">
      <c r="A69" s="33">
        <v>5.1</v>
      </c>
      <c r="B69" s="29" t="s">
        <v>71</v>
      </c>
      <c r="C69" s="25" t="s">
        <v>101</v>
      </c>
      <c r="D69" s="30">
        <v>11277.2</v>
      </c>
      <c r="E69" s="32">
        <f>E71+E72+E73</f>
        <v>0</v>
      </c>
      <c r="F69" s="32">
        <f>F71+F72+F73</f>
        <v>0</v>
      </c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</row>
    <row r="70" spans="1:113" ht="12.75">
      <c r="A70" s="27"/>
      <c r="B70" s="6" t="s">
        <v>3</v>
      </c>
      <c r="C70" s="24"/>
      <c r="D70" s="2"/>
      <c r="E70" s="19"/>
      <c r="F70" s="19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</row>
    <row r="71" spans="1:113" ht="22.5">
      <c r="A71" s="27" t="s">
        <v>53</v>
      </c>
      <c r="B71" s="28" t="s">
        <v>95</v>
      </c>
      <c r="C71" s="25" t="s">
        <v>101</v>
      </c>
      <c r="D71" s="2">
        <v>11277.2</v>
      </c>
      <c r="E71" s="19">
        <v>0</v>
      </c>
      <c r="F71" s="19">
        <v>0</v>
      </c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</row>
    <row r="72" spans="1:113" ht="22.5">
      <c r="A72" s="27" t="s">
        <v>72</v>
      </c>
      <c r="B72" s="10" t="s">
        <v>36</v>
      </c>
      <c r="C72" s="25" t="s">
        <v>101</v>
      </c>
      <c r="D72" s="2">
        <v>11277.2</v>
      </c>
      <c r="E72" s="19">
        <v>0</v>
      </c>
      <c r="F72" s="19">
        <v>0</v>
      </c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</row>
    <row r="73" spans="1:113" ht="12.75">
      <c r="A73" s="27" t="s">
        <v>96</v>
      </c>
      <c r="B73" s="10" t="s">
        <v>64</v>
      </c>
      <c r="C73" s="25" t="s">
        <v>101</v>
      </c>
      <c r="D73" s="2">
        <v>11277.2</v>
      </c>
      <c r="E73" s="19">
        <v>0</v>
      </c>
      <c r="F73" s="19">
        <v>0</v>
      </c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</row>
    <row r="74" spans="1:62" s="21" customFormat="1" ht="25.5">
      <c r="A74" s="33">
        <v>5.11</v>
      </c>
      <c r="B74" s="29" t="s">
        <v>66</v>
      </c>
      <c r="C74" s="25" t="s">
        <v>101</v>
      </c>
      <c r="D74" s="30">
        <v>11277.2</v>
      </c>
      <c r="E74" s="32">
        <f>E76+E77</f>
        <v>136000</v>
      </c>
      <c r="F74" s="32">
        <f>F76+F77</f>
        <v>88000</v>
      </c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</row>
    <row r="75" spans="1:62" s="21" customFormat="1" ht="12.75">
      <c r="A75" s="27"/>
      <c r="B75" s="6" t="s">
        <v>3</v>
      </c>
      <c r="C75" s="25"/>
      <c r="D75" s="2"/>
      <c r="E75" s="19"/>
      <c r="F75" s="19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</row>
    <row r="76" spans="1:6" s="21" customFormat="1" ht="12.75">
      <c r="A76" s="27" t="s">
        <v>67</v>
      </c>
      <c r="B76" s="8" t="s">
        <v>70</v>
      </c>
      <c r="C76" s="25" t="s">
        <v>101</v>
      </c>
      <c r="D76" s="2">
        <v>11277.2</v>
      </c>
      <c r="E76" s="19">
        <v>76000</v>
      </c>
      <c r="F76" s="19">
        <v>28000</v>
      </c>
    </row>
    <row r="77" spans="1:6" s="21" customFormat="1" ht="12.75">
      <c r="A77" s="27" t="s">
        <v>68</v>
      </c>
      <c r="B77" s="8" t="s">
        <v>69</v>
      </c>
      <c r="C77" s="25" t="s">
        <v>101</v>
      </c>
      <c r="D77" s="2">
        <v>11277.2</v>
      </c>
      <c r="E77" s="19">
        <v>60000</v>
      </c>
      <c r="F77" s="19">
        <v>60000</v>
      </c>
    </row>
    <row r="78" spans="1:6" s="21" customFormat="1" ht="51">
      <c r="A78" s="33">
        <v>5.12</v>
      </c>
      <c r="B78" s="29" t="s">
        <v>12</v>
      </c>
      <c r="C78" s="25" t="s">
        <v>101</v>
      </c>
      <c r="D78" s="30">
        <v>11277.2</v>
      </c>
      <c r="E78" s="32">
        <v>410000</v>
      </c>
      <c r="F78" s="32">
        <v>410000</v>
      </c>
    </row>
    <row r="79" spans="1:6" s="21" customFormat="1" ht="25.5">
      <c r="A79" s="33">
        <v>5.13</v>
      </c>
      <c r="B79" s="29" t="s">
        <v>13</v>
      </c>
      <c r="C79" s="25" t="s">
        <v>101</v>
      </c>
      <c r="D79" s="30">
        <v>11277.2</v>
      </c>
      <c r="E79" s="32">
        <v>120000</v>
      </c>
      <c r="F79" s="32">
        <v>39000</v>
      </c>
    </row>
    <row r="80" spans="1:6" s="21" customFormat="1" ht="38.25">
      <c r="A80" s="33">
        <v>5.14</v>
      </c>
      <c r="B80" s="29" t="s">
        <v>65</v>
      </c>
      <c r="C80" s="25" t="s">
        <v>101</v>
      </c>
      <c r="D80" s="30">
        <v>11277.2</v>
      </c>
      <c r="E80" s="32">
        <f>E82+E83+E84+E85+E86+E87</f>
        <v>28900</v>
      </c>
      <c r="F80" s="32">
        <f>F82+F83+F84+F85+F86+F87</f>
        <v>18347</v>
      </c>
    </row>
    <row r="81" spans="1:6" s="21" customFormat="1" ht="12.75">
      <c r="A81" s="27"/>
      <c r="B81" s="6" t="s">
        <v>3</v>
      </c>
      <c r="C81" s="24"/>
      <c r="D81" s="2"/>
      <c r="E81" s="20"/>
      <c r="F81" s="20"/>
    </row>
    <row r="82" spans="1:6" s="21" customFormat="1" ht="12.75">
      <c r="A82" s="27" t="s">
        <v>54</v>
      </c>
      <c r="B82" s="10" t="s">
        <v>37</v>
      </c>
      <c r="C82" s="25" t="s">
        <v>101</v>
      </c>
      <c r="D82" s="2">
        <v>11277.2</v>
      </c>
      <c r="E82" s="19">
        <v>0</v>
      </c>
      <c r="F82" s="19">
        <v>0</v>
      </c>
    </row>
    <row r="83" spans="1:6" s="21" customFormat="1" ht="12.75">
      <c r="A83" s="27" t="s">
        <v>55</v>
      </c>
      <c r="B83" s="10" t="s">
        <v>38</v>
      </c>
      <c r="C83" s="25" t="s">
        <v>101</v>
      </c>
      <c r="D83" s="2">
        <v>11277.2</v>
      </c>
      <c r="E83" s="19">
        <v>0</v>
      </c>
      <c r="F83" s="19">
        <v>0</v>
      </c>
    </row>
    <row r="84" spans="1:6" s="21" customFormat="1" ht="12.75">
      <c r="A84" s="27" t="s">
        <v>56</v>
      </c>
      <c r="B84" s="10" t="s">
        <v>39</v>
      </c>
      <c r="C84" s="25" t="s">
        <v>101</v>
      </c>
      <c r="D84" s="2">
        <v>11277.2</v>
      </c>
      <c r="E84" s="19">
        <v>0</v>
      </c>
      <c r="F84" s="19">
        <v>0</v>
      </c>
    </row>
    <row r="85" spans="1:6" s="21" customFormat="1" ht="12.75">
      <c r="A85" s="27" t="s">
        <v>59</v>
      </c>
      <c r="B85" s="10" t="s">
        <v>61</v>
      </c>
      <c r="C85" s="25" t="s">
        <v>101</v>
      </c>
      <c r="D85" s="2">
        <v>11277.2</v>
      </c>
      <c r="E85" s="19">
        <v>0</v>
      </c>
      <c r="F85" s="19">
        <v>0</v>
      </c>
    </row>
    <row r="86" spans="1:6" s="21" customFormat="1" ht="12.75">
      <c r="A86" s="27" t="s">
        <v>60</v>
      </c>
      <c r="B86" s="10" t="s">
        <v>62</v>
      </c>
      <c r="C86" s="25" t="s">
        <v>101</v>
      </c>
      <c r="D86" s="2">
        <v>11277.2</v>
      </c>
      <c r="E86" s="19">
        <v>28900</v>
      </c>
      <c r="F86" s="19">
        <v>18347</v>
      </c>
    </row>
    <row r="87" spans="1:6" s="21" customFormat="1" ht="12.75">
      <c r="A87" s="27" t="s">
        <v>63</v>
      </c>
      <c r="B87" s="10" t="s">
        <v>64</v>
      </c>
      <c r="C87" s="25" t="s">
        <v>101</v>
      </c>
      <c r="D87" s="2">
        <v>11277.2</v>
      </c>
      <c r="E87" s="19">
        <v>0</v>
      </c>
      <c r="F87" s="19">
        <v>0</v>
      </c>
    </row>
    <row r="88" spans="1:6" s="21" customFormat="1" ht="51">
      <c r="A88" s="33">
        <v>5.15</v>
      </c>
      <c r="B88" s="29" t="s">
        <v>14</v>
      </c>
      <c r="C88" s="25"/>
      <c r="D88" s="30"/>
      <c r="E88" s="32">
        <v>0</v>
      </c>
      <c r="F88" s="32">
        <v>0</v>
      </c>
    </row>
    <row r="90" spans="2:6" ht="12.75">
      <c r="B90" s="35" t="s">
        <v>104</v>
      </c>
      <c r="C90" s="1" t="s">
        <v>98</v>
      </c>
      <c r="D90" s="43" t="s">
        <v>100</v>
      </c>
      <c r="E90" s="44"/>
      <c r="F90" s="1"/>
    </row>
    <row r="91" ht="12.75">
      <c r="D91" s="1" t="s">
        <v>97</v>
      </c>
    </row>
    <row r="92" spans="2:5" ht="12.75">
      <c r="B92" s="35" t="s">
        <v>105</v>
      </c>
      <c r="C92" s="1" t="s">
        <v>99</v>
      </c>
      <c r="D92" s="45" t="s">
        <v>103</v>
      </c>
      <c r="E92" s="46"/>
    </row>
    <row r="93" ht="12.75">
      <c r="D93" s="1" t="s">
        <v>97</v>
      </c>
    </row>
  </sheetData>
  <sheetProtection/>
  <mergeCells count="13">
    <mergeCell ref="D90:E90"/>
    <mergeCell ref="E8:E9"/>
    <mergeCell ref="F8:F9"/>
    <mergeCell ref="D92:E92"/>
    <mergeCell ref="C3:E3"/>
    <mergeCell ref="C5:E5"/>
    <mergeCell ref="C6:E6"/>
    <mergeCell ref="B1:F1"/>
    <mergeCell ref="A3:B3"/>
    <mergeCell ref="A8:A9"/>
    <mergeCell ref="B8:B9"/>
    <mergeCell ref="C8:C9"/>
    <mergeCell ref="D8:D9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eirc-vao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comp79</dc:creator>
  <cp:keywords/>
  <dc:description/>
  <cp:lastModifiedBy>User</cp:lastModifiedBy>
  <cp:lastPrinted>2022-03-17T05:46:35Z</cp:lastPrinted>
  <dcterms:created xsi:type="dcterms:W3CDTF">2010-03-03T08:24:30Z</dcterms:created>
  <dcterms:modified xsi:type="dcterms:W3CDTF">2024-03-30T19:58:44Z</dcterms:modified>
  <cp:category/>
  <cp:version/>
  <cp:contentType/>
  <cp:contentStatus/>
</cp:coreProperties>
</file>